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0115" windowHeight="7755"/>
  </bookViews>
  <sheets>
    <sheet name="163resort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B28" i="1" l="1"/>
  <c r="B29" i="1"/>
  <c r="B30" i="1"/>
  <c r="B31" i="1"/>
  <c r="B32" i="1"/>
  <c r="B33" i="1"/>
  <c r="B34" i="1"/>
  <c r="B27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6" i="1"/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</calcChain>
</file>

<file path=xl/sharedStrings.xml><?xml version="1.0" encoding="utf-8"?>
<sst xmlns="http://schemas.openxmlformats.org/spreadsheetml/2006/main" count="75" uniqueCount="51">
  <si>
    <t>Resort</t>
  </si>
  <si>
    <t>Beach</t>
  </si>
  <si>
    <t>Tcode</t>
  </si>
  <si>
    <t>Taluka</t>
  </si>
  <si>
    <t>Location</t>
  </si>
  <si>
    <t>Rooms</t>
  </si>
  <si>
    <t>Advertising cost</t>
  </si>
  <si>
    <t>Living Room</t>
  </si>
  <si>
    <t>Vagator</t>
  </si>
  <si>
    <t>BRD</t>
  </si>
  <si>
    <t>Sun Village</t>
  </si>
  <si>
    <t>Anjuna</t>
  </si>
  <si>
    <t>Marinha Dourada</t>
  </si>
  <si>
    <t>Baga</t>
  </si>
  <si>
    <t>Ronil Beach</t>
  </si>
  <si>
    <t>Colonia Santa Maria</t>
  </si>
  <si>
    <t>Santiago</t>
  </si>
  <si>
    <t>Calangute</t>
  </si>
  <si>
    <t>Silver Sands Holiday Village</t>
  </si>
  <si>
    <t>Candolim</t>
  </si>
  <si>
    <t>The O resort and spa</t>
  </si>
  <si>
    <t>Aldia Santa Rita</t>
  </si>
  <si>
    <t>Vivanta by Taj-Fort Aguada</t>
  </si>
  <si>
    <t>Cidade de Goa</t>
  </si>
  <si>
    <t>Vainguinim</t>
  </si>
  <si>
    <t>TSW</t>
  </si>
  <si>
    <t>Sandalwood Hotel and Retreat</t>
  </si>
  <si>
    <t>Heritage Village</t>
  </si>
  <si>
    <t>Arossim</t>
  </si>
  <si>
    <t>MGM</t>
  </si>
  <si>
    <t>Park Hyatt</t>
  </si>
  <si>
    <t>Utorda</t>
  </si>
  <si>
    <t>Alila Diwa</t>
  </si>
  <si>
    <t>SLC</t>
  </si>
  <si>
    <t>Taj Exotica</t>
  </si>
  <si>
    <t>Benaulim</t>
  </si>
  <si>
    <t>Radisson Blu</t>
  </si>
  <si>
    <t>Cavelossim</t>
  </si>
  <si>
    <t>Dona Sylvia</t>
  </si>
  <si>
    <t>Leela Kempinski</t>
  </si>
  <si>
    <t>Number of rooms by Location</t>
  </si>
  <si>
    <t>Central</t>
  </si>
  <si>
    <t>East</t>
  </si>
  <si>
    <t>North</t>
  </si>
  <si>
    <t>North East</t>
  </si>
  <si>
    <t>North West</t>
  </si>
  <si>
    <t>South</t>
  </si>
  <si>
    <t>South West</t>
  </si>
  <si>
    <t>West</t>
  </si>
  <si>
    <t>Hothouse Design costs for the Goan Tourist Board</t>
  </si>
  <si>
    <t>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</si>
</sst>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INR]\ #,##0.00"/>
    <numFmt numFmtId="165" formatCode="_-[$£-809]* #,##0.00_-;\-[$£-809]* #,##0.00_-;_-[$£-809]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36"/>
      <color theme="0"/>
      <name val="Arial"/>
      <family val="2"/>
    </font>
    <font>
      <b/>
      <u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19" fillId="0" borderId="0" xfId="0" applyFont="1"/>
    <xf numFmtId="164" fontId="0" fillId="0" borderId="0" xfId="0" applyNumberFormat="1"/>
    <xf numFmtId="0" fontId="18" fillId="33" borderId="0" xfId="0" applyFont="1" applyFill="1" applyAlignment="1">
      <alignment horizontal="center"/>
    </xf>
    <xf numFmtId="165" fontId="0" fillId="0" borderId="0" xfId="0" applyNumberFormat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63taluka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63taluka"/>
    </sheetNames>
    <sheetDataSet>
      <sheetData sheetId="0">
        <row r="2">
          <cell r="A2" t="str">
            <v>PRN</v>
          </cell>
          <cell r="B2" t="str">
            <v>Pernem</v>
          </cell>
          <cell r="C2" t="str">
            <v>North West</v>
          </cell>
        </row>
        <row r="3">
          <cell r="A3" t="str">
            <v>BRD</v>
          </cell>
          <cell r="B3" t="str">
            <v>Bardez</v>
          </cell>
          <cell r="C3" t="str">
            <v>North West</v>
          </cell>
        </row>
        <row r="4">
          <cell r="A4" t="str">
            <v>BCH</v>
          </cell>
          <cell r="B4" t="str">
            <v>Bicholim</v>
          </cell>
          <cell r="C4" t="str">
            <v>North</v>
          </cell>
        </row>
        <row r="5">
          <cell r="A5" t="str">
            <v>STR</v>
          </cell>
          <cell r="B5" t="str">
            <v>Satari</v>
          </cell>
          <cell r="C5" t="str">
            <v>North East</v>
          </cell>
        </row>
        <row r="6">
          <cell r="A6" t="str">
            <v>TSW</v>
          </cell>
          <cell r="B6" t="str">
            <v>Tiswadi</v>
          </cell>
          <cell r="C6" t="str">
            <v>West</v>
          </cell>
        </row>
        <row r="7">
          <cell r="A7" t="str">
            <v>PND</v>
          </cell>
          <cell r="B7" t="str">
            <v>Ponda</v>
          </cell>
          <cell r="C7" t="str">
            <v>Central</v>
          </cell>
        </row>
        <row r="8">
          <cell r="A8" t="str">
            <v>MGM</v>
          </cell>
          <cell r="B8" t="str">
            <v>Mormugao</v>
          </cell>
          <cell r="C8" t="str">
            <v>West</v>
          </cell>
        </row>
        <row r="9">
          <cell r="A9" t="str">
            <v>SLC</v>
          </cell>
          <cell r="B9" t="str">
            <v>Salcete</v>
          </cell>
          <cell r="C9" t="str">
            <v>West</v>
          </cell>
        </row>
        <row r="10">
          <cell r="A10" t="str">
            <v>SNG</v>
          </cell>
          <cell r="B10" t="str">
            <v>Sanguem</v>
          </cell>
          <cell r="C10" t="str">
            <v>East</v>
          </cell>
        </row>
        <row r="11">
          <cell r="A11" t="str">
            <v>QPM</v>
          </cell>
          <cell r="B11" t="str">
            <v>Quepem</v>
          </cell>
          <cell r="C11" t="str">
            <v>South West</v>
          </cell>
        </row>
        <row r="12">
          <cell r="A12" t="str">
            <v>CNN</v>
          </cell>
          <cell r="B12" t="str">
            <v>Canacona</v>
          </cell>
          <cell r="C12" t="str">
            <v>South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tabSelected="1" zoomScale="60" zoomScaleNormal="60" workbookViewId="0">
      <selection activeCell="B27" sqref="B27:B34"/>
    </sheetView>
  </sheetViews>
  <sheetFormatPr defaultRowHeight="15" x14ac:dyDescent="0.25"/>
  <cols>
    <col min="1" max="1" width="39.140625" bestFit="1" customWidth="1"/>
    <col min="2" max="2" width="21.42578125" bestFit="1" customWidth="1"/>
    <col min="3" max="3" width="9.7109375" bestFit="1" customWidth="1"/>
    <col min="4" max="4" width="28.7109375" customWidth="1"/>
    <col min="5" max="5" width="27.5703125" bestFit="1" customWidth="1"/>
    <col min="6" max="6" width="14" customWidth="1"/>
    <col min="7" max="7" width="33" customWidth="1"/>
  </cols>
  <sheetData>
    <row r="1" spans="1:7" ht="44.25" x14ac:dyDescent="0.55000000000000004">
      <c r="A1" s="3" t="s">
        <v>49</v>
      </c>
      <c r="B1" s="3"/>
      <c r="C1" s="3"/>
      <c r="D1" s="3"/>
      <c r="E1" s="3"/>
      <c r="F1" s="3"/>
      <c r="G1" s="3"/>
    </row>
    <row r="3" spans="1:7" x14ac:dyDescent="0.25">
      <c r="F3" t="s">
        <v>50</v>
      </c>
      <c r="G3" s="4">
        <v>124.2</v>
      </c>
    </row>
    <row r="5" spans="1:7" x14ac:dyDescent="0.25">
      <c r="A5" s="1" t="s">
        <v>0</v>
      </c>
      <c r="B5" s="5" t="s">
        <v>1</v>
      </c>
      <c r="C5" s="5" t="s">
        <v>2</v>
      </c>
      <c r="D5" s="5" t="s">
        <v>3</v>
      </c>
      <c r="E5" s="5" t="s">
        <v>4</v>
      </c>
      <c r="F5" s="5" t="s">
        <v>5</v>
      </c>
      <c r="G5" s="5" t="s">
        <v>6</v>
      </c>
    </row>
    <row r="6" spans="1:7" x14ac:dyDescent="0.25">
      <c r="A6" s="1" t="s">
        <v>7</v>
      </c>
      <c r="B6" t="s">
        <v>8</v>
      </c>
      <c r="C6" t="s">
        <v>9</v>
      </c>
      <c r="D6" t="str">
        <f>VLOOKUP(C6,'[1]163taluka'!$A$2:$B$12,2,TRUE)</f>
        <v>Bicholim</v>
      </c>
      <c r="E6" t="str">
        <f>VLOOKUP(C6,'[1]163taluka'!$A$2:$C$12,3,FALSE)</f>
        <v>North West</v>
      </c>
      <c r="F6">
        <v>27</v>
      </c>
      <c r="G6" s="2">
        <f>IF(F6&lt;50,25,IF(F6&lt;101,75,IF(F6&lt;201,150,IF(F6&gt;200,200))))</f>
        <v>25</v>
      </c>
    </row>
    <row r="7" spans="1:7" x14ac:dyDescent="0.25">
      <c r="A7" s="1" t="s">
        <v>10</v>
      </c>
      <c r="B7" t="s">
        <v>11</v>
      </c>
      <c r="C7" t="s">
        <v>9</v>
      </c>
      <c r="D7" t="str">
        <f>VLOOKUP(C7,'[1]163taluka'!$A$2:$B$12,2,TRUE)</f>
        <v>Bicholim</v>
      </c>
      <c r="E7" t="str">
        <f>VLOOKUP(C7,'[1]163taluka'!$A$2:$C$12,3,FALSE)</f>
        <v>North West</v>
      </c>
      <c r="F7">
        <v>75</v>
      </c>
      <c r="G7" s="2">
        <f t="shared" ref="G7:G24" si="0">IF(F7&lt;50,25,IF(F7&lt;101,75,IF(F7&lt;201,150,IF(F7&gt;200,200))))</f>
        <v>75</v>
      </c>
    </row>
    <row r="8" spans="1:7" x14ac:dyDescent="0.25">
      <c r="A8" s="1" t="s">
        <v>12</v>
      </c>
      <c r="B8" t="s">
        <v>13</v>
      </c>
      <c r="C8" t="s">
        <v>9</v>
      </c>
      <c r="D8" t="str">
        <f>VLOOKUP(C8,'[1]163taluka'!$A$2:$B$12,2,TRUE)</f>
        <v>Bicholim</v>
      </c>
      <c r="E8" t="str">
        <f>VLOOKUP(C8,'[1]163taluka'!$A$2:$C$12,3,FALSE)</f>
        <v>North West</v>
      </c>
      <c r="F8">
        <v>206</v>
      </c>
      <c r="G8" s="2">
        <f t="shared" si="0"/>
        <v>200</v>
      </c>
    </row>
    <row r="9" spans="1:7" x14ac:dyDescent="0.25">
      <c r="A9" s="1" t="s">
        <v>14</v>
      </c>
      <c r="B9" t="s">
        <v>13</v>
      </c>
      <c r="C9" t="s">
        <v>9</v>
      </c>
      <c r="D9" t="str">
        <f>VLOOKUP(C9,'[1]163taluka'!$A$2:$B$12,2,TRUE)</f>
        <v>Bicholim</v>
      </c>
      <c r="E9" t="str">
        <f>VLOOKUP(C9,'[1]163taluka'!$A$2:$C$12,3,FALSE)</f>
        <v>North West</v>
      </c>
      <c r="F9">
        <v>24</v>
      </c>
      <c r="G9" s="2">
        <f t="shared" si="0"/>
        <v>25</v>
      </c>
    </row>
    <row r="10" spans="1:7" x14ac:dyDescent="0.25">
      <c r="A10" s="1" t="s">
        <v>15</v>
      </c>
      <c r="B10" t="s">
        <v>13</v>
      </c>
      <c r="C10" t="s">
        <v>9</v>
      </c>
      <c r="D10" t="str">
        <f>VLOOKUP(C10,'[1]163taluka'!$A$2:$B$12,2,TRUE)</f>
        <v>Bicholim</v>
      </c>
      <c r="E10" t="str">
        <f>VLOOKUP(C10,'[1]163taluka'!$A$2:$C$12,3,FALSE)</f>
        <v>North West</v>
      </c>
      <c r="F10">
        <v>107</v>
      </c>
      <c r="G10" s="2">
        <f t="shared" si="0"/>
        <v>150</v>
      </c>
    </row>
    <row r="11" spans="1:7" x14ac:dyDescent="0.25">
      <c r="A11" s="1" t="s">
        <v>16</v>
      </c>
      <c r="B11" t="s">
        <v>17</v>
      </c>
      <c r="C11" t="s">
        <v>9</v>
      </c>
      <c r="D11" t="str">
        <f>VLOOKUP(C11,'[1]163taluka'!$A$2:$B$12,2,TRUE)</f>
        <v>Bicholim</v>
      </c>
      <c r="E11" t="str">
        <f>VLOOKUP(C11,'[1]163taluka'!$A$2:$C$12,3,FALSE)</f>
        <v>North West</v>
      </c>
      <c r="F11">
        <v>71</v>
      </c>
      <c r="G11" s="2">
        <f t="shared" si="0"/>
        <v>75</v>
      </c>
    </row>
    <row r="12" spans="1:7" x14ac:dyDescent="0.25">
      <c r="A12" s="1" t="s">
        <v>18</v>
      </c>
      <c r="B12" t="s">
        <v>19</v>
      </c>
      <c r="C12" t="s">
        <v>9</v>
      </c>
      <c r="D12" t="str">
        <f>VLOOKUP(C12,'[1]163taluka'!$A$2:$B$12,2,TRUE)</f>
        <v>Bicholim</v>
      </c>
      <c r="E12" t="str">
        <f>VLOOKUP(C12,'[1]163taluka'!$A$2:$C$12,3,FALSE)</f>
        <v>North West</v>
      </c>
      <c r="F12">
        <v>99</v>
      </c>
      <c r="G12" s="2">
        <f t="shared" si="0"/>
        <v>75</v>
      </c>
    </row>
    <row r="13" spans="1:7" x14ac:dyDescent="0.25">
      <c r="A13" s="1" t="s">
        <v>20</v>
      </c>
      <c r="B13" t="s">
        <v>19</v>
      </c>
      <c r="C13" t="s">
        <v>9</v>
      </c>
      <c r="D13" t="str">
        <f>VLOOKUP(C13,'[1]163taluka'!$A$2:$B$12,2,TRUE)</f>
        <v>Bicholim</v>
      </c>
      <c r="E13" t="str">
        <f>VLOOKUP(C13,'[1]163taluka'!$A$2:$C$12,3,FALSE)</f>
        <v>North West</v>
      </c>
      <c r="F13">
        <v>75</v>
      </c>
      <c r="G13" s="2">
        <f t="shared" si="0"/>
        <v>75</v>
      </c>
    </row>
    <row r="14" spans="1:7" x14ac:dyDescent="0.25">
      <c r="A14" s="1" t="s">
        <v>21</v>
      </c>
      <c r="B14" t="s">
        <v>19</v>
      </c>
      <c r="C14" t="s">
        <v>9</v>
      </c>
      <c r="D14" t="str">
        <f>VLOOKUP(C14,'[1]163taluka'!$A$2:$B$12,2,TRUE)</f>
        <v>Bicholim</v>
      </c>
      <c r="E14" t="str">
        <f>VLOOKUP(C14,'[1]163taluka'!$A$2:$C$12,3,FALSE)</f>
        <v>North West</v>
      </c>
      <c r="F14">
        <v>55</v>
      </c>
      <c r="G14" s="2">
        <f t="shared" si="0"/>
        <v>75</v>
      </c>
    </row>
    <row r="15" spans="1:7" x14ac:dyDescent="0.25">
      <c r="A15" s="1" t="s">
        <v>22</v>
      </c>
      <c r="B15" t="s">
        <v>19</v>
      </c>
      <c r="C15" t="s">
        <v>9</v>
      </c>
      <c r="D15" t="str">
        <f>VLOOKUP(C15,'[1]163taluka'!$A$2:$B$12,2,TRUE)</f>
        <v>Bicholim</v>
      </c>
      <c r="E15" t="str">
        <f>VLOOKUP(C15,'[1]163taluka'!$A$2:$C$12,3,FALSE)</f>
        <v>North West</v>
      </c>
      <c r="F15">
        <v>142</v>
      </c>
      <c r="G15" s="2">
        <f t="shared" si="0"/>
        <v>150</v>
      </c>
    </row>
    <row r="16" spans="1:7" x14ac:dyDescent="0.25">
      <c r="A16" s="1" t="s">
        <v>23</v>
      </c>
      <c r="B16" t="s">
        <v>24</v>
      </c>
      <c r="C16" t="s">
        <v>25</v>
      </c>
      <c r="D16" t="str">
        <f>VLOOKUP(C16,'[1]163taluka'!$A$2:$B$12,2,TRUE)</f>
        <v>Canacona</v>
      </c>
      <c r="E16" t="str">
        <f>VLOOKUP(C16,'[1]163taluka'!$A$2:$C$12,3,FALSE)</f>
        <v>West</v>
      </c>
      <c r="F16">
        <v>205</v>
      </c>
      <c r="G16" s="2">
        <f t="shared" si="0"/>
        <v>200</v>
      </c>
    </row>
    <row r="17" spans="1:7" x14ac:dyDescent="0.25">
      <c r="A17" s="1" t="s">
        <v>26</v>
      </c>
      <c r="B17" t="s">
        <v>24</v>
      </c>
      <c r="C17" t="s">
        <v>25</v>
      </c>
      <c r="D17" t="str">
        <f>VLOOKUP(C17,'[1]163taluka'!$A$2:$B$12,2,TRUE)</f>
        <v>Canacona</v>
      </c>
      <c r="E17" t="str">
        <f>VLOOKUP(C17,'[1]163taluka'!$A$2:$C$12,3,FALSE)</f>
        <v>West</v>
      </c>
      <c r="F17">
        <v>69</v>
      </c>
      <c r="G17" s="2">
        <f t="shared" si="0"/>
        <v>75</v>
      </c>
    </row>
    <row r="18" spans="1:7" x14ac:dyDescent="0.25">
      <c r="A18" s="1" t="s">
        <v>27</v>
      </c>
      <c r="B18" t="s">
        <v>28</v>
      </c>
      <c r="C18" t="s">
        <v>29</v>
      </c>
      <c r="D18" t="str">
        <f>VLOOKUP(C18,'[1]163taluka'!$A$2:$B$12,2,TRUE)</f>
        <v>Bicholim</v>
      </c>
      <c r="E18" t="str">
        <f>VLOOKUP(C18,'[1]163taluka'!$A$2:$C$12,3,FALSE)</f>
        <v>West</v>
      </c>
      <c r="F18">
        <v>97</v>
      </c>
      <c r="G18" s="2">
        <f t="shared" si="0"/>
        <v>75</v>
      </c>
    </row>
    <row r="19" spans="1:7" x14ac:dyDescent="0.25">
      <c r="A19" s="1" t="s">
        <v>30</v>
      </c>
      <c r="B19" t="s">
        <v>31</v>
      </c>
      <c r="C19" t="s">
        <v>29</v>
      </c>
      <c r="D19" t="str">
        <f>VLOOKUP(C19,'[1]163taluka'!$A$2:$B$12,2,TRUE)</f>
        <v>Bicholim</v>
      </c>
      <c r="E19" t="str">
        <f>VLOOKUP(C19,'[1]163taluka'!$A$2:$C$12,3,FALSE)</f>
        <v>West</v>
      </c>
      <c r="F19">
        <v>250</v>
      </c>
      <c r="G19" s="2">
        <f t="shared" si="0"/>
        <v>200</v>
      </c>
    </row>
    <row r="20" spans="1:7" x14ac:dyDescent="0.25">
      <c r="A20" s="1" t="s">
        <v>32</v>
      </c>
      <c r="B20" t="s">
        <v>31</v>
      </c>
      <c r="C20" t="s">
        <v>33</v>
      </c>
      <c r="D20" t="str">
        <f>VLOOKUP(C20,'[1]163taluka'!$A$2:$B$12,2,TRUE)</f>
        <v>Salcete</v>
      </c>
      <c r="E20" t="str">
        <f>VLOOKUP(C20,'[1]163taluka'!$A$2:$C$12,3,FALSE)</f>
        <v>West</v>
      </c>
      <c r="F20">
        <v>153</v>
      </c>
      <c r="G20" s="2">
        <f t="shared" si="0"/>
        <v>150</v>
      </c>
    </row>
    <row r="21" spans="1:7" x14ac:dyDescent="0.25">
      <c r="A21" s="1" t="s">
        <v>34</v>
      </c>
      <c r="B21" t="s">
        <v>35</v>
      </c>
      <c r="C21" t="s">
        <v>33</v>
      </c>
      <c r="D21" t="str">
        <f>VLOOKUP(C21,'[1]163taluka'!$A$2:$B$12,2,TRUE)</f>
        <v>Salcete</v>
      </c>
      <c r="E21" t="str">
        <f>VLOOKUP(C21,'[1]163taluka'!$A$2:$C$12,3,FALSE)</f>
        <v>West</v>
      </c>
      <c r="F21">
        <v>140</v>
      </c>
      <c r="G21" s="2">
        <f t="shared" si="0"/>
        <v>150</v>
      </c>
    </row>
    <row r="22" spans="1:7" x14ac:dyDescent="0.25">
      <c r="A22" s="1" t="s">
        <v>36</v>
      </c>
      <c r="B22" t="s">
        <v>37</v>
      </c>
      <c r="C22" t="s">
        <v>33</v>
      </c>
      <c r="D22" t="str">
        <f>VLOOKUP(C22,'[1]163taluka'!$A$2:$B$12,2,TRUE)</f>
        <v>Salcete</v>
      </c>
      <c r="E22" t="str">
        <f>VLOOKUP(C22,'[1]163taluka'!$A$2:$C$12,3,FALSE)</f>
        <v>West</v>
      </c>
      <c r="F22">
        <v>132</v>
      </c>
      <c r="G22" s="2">
        <f t="shared" si="0"/>
        <v>150</v>
      </c>
    </row>
    <row r="23" spans="1:7" x14ac:dyDescent="0.25">
      <c r="A23" s="1" t="s">
        <v>38</v>
      </c>
      <c r="B23" t="s">
        <v>37</v>
      </c>
      <c r="C23" t="s">
        <v>33</v>
      </c>
      <c r="D23" t="str">
        <f>VLOOKUP(C23,'[1]163taluka'!$A$2:$B$12,2,TRUE)</f>
        <v>Salcete</v>
      </c>
      <c r="E23" t="str">
        <f>VLOOKUP(C23,'[1]163taluka'!$A$2:$C$12,3,FALSE)</f>
        <v>West</v>
      </c>
      <c r="F23">
        <v>181</v>
      </c>
      <c r="G23" s="2">
        <f t="shared" si="0"/>
        <v>150</v>
      </c>
    </row>
    <row r="24" spans="1:7" x14ac:dyDescent="0.25">
      <c r="A24" s="1" t="s">
        <v>39</v>
      </c>
      <c r="B24" t="s">
        <v>37</v>
      </c>
      <c r="C24" t="s">
        <v>33</v>
      </c>
      <c r="D24" t="str">
        <f>VLOOKUP(C24,'[1]163taluka'!$A$2:$B$12,2,TRUE)</f>
        <v>Salcete</v>
      </c>
      <c r="E24" t="str">
        <f>VLOOKUP(C24,'[1]163taluka'!$A$2:$C$12,3,FALSE)</f>
        <v>West</v>
      </c>
      <c r="F24">
        <v>206</v>
      </c>
      <c r="G24" s="2">
        <f t="shared" si="0"/>
        <v>200</v>
      </c>
    </row>
    <row r="26" spans="1:7" x14ac:dyDescent="0.25">
      <c r="A26" s="1" t="s">
        <v>40</v>
      </c>
    </row>
    <row r="27" spans="1:7" x14ac:dyDescent="0.25">
      <c r="A27" t="s">
        <v>41</v>
      </c>
      <c r="B27">
        <f>COUNTIF(E6:E24,A27)</f>
        <v>0</v>
      </c>
    </row>
    <row r="28" spans="1:7" x14ac:dyDescent="0.25">
      <c r="A28" t="s">
        <v>42</v>
      </c>
      <c r="B28">
        <f t="shared" ref="B28:B34" si="1">COUNTIF(E7:E25,A28)</f>
        <v>0</v>
      </c>
    </row>
    <row r="29" spans="1:7" x14ac:dyDescent="0.25">
      <c r="A29" t="s">
        <v>43</v>
      </c>
      <c r="B29">
        <f t="shared" si="1"/>
        <v>0</v>
      </c>
    </row>
    <row r="30" spans="1:7" x14ac:dyDescent="0.25">
      <c r="A30" t="s">
        <v>44</v>
      </c>
      <c r="B30">
        <f t="shared" si="1"/>
        <v>0</v>
      </c>
    </row>
    <row r="31" spans="1:7" x14ac:dyDescent="0.25">
      <c r="A31" t="s">
        <v>45</v>
      </c>
      <c r="B31">
        <f t="shared" si="1"/>
        <v>6</v>
      </c>
    </row>
    <row r="32" spans="1:7" x14ac:dyDescent="0.25">
      <c r="A32" t="s">
        <v>46</v>
      </c>
      <c r="B32">
        <f t="shared" si="1"/>
        <v>0</v>
      </c>
    </row>
    <row r="33" spans="1:2" x14ac:dyDescent="0.25">
      <c r="A33" t="s">
        <v>47</v>
      </c>
      <c r="B33">
        <f t="shared" si="1"/>
        <v>0</v>
      </c>
    </row>
    <row r="34" spans="1:2" x14ac:dyDescent="0.25">
      <c r="A34" t="s">
        <v>48</v>
      </c>
      <c r="B34">
        <f t="shared" si="1"/>
        <v>9</v>
      </c>
    </row>
  </sheetData>
  <mergeCells count="1">
    <mergeCell ref="A1:G1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  <headerFooter>
    <oddHeader xml:space="preserve">&amp;R&amp;F, &amp;Z&amp;F </oddHeader>
    <oddFooter>&amp;CYasar Ahmad, 5678, 1234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163resort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yahmad</dc:creator>
  <cp:lastModifiedBy>yahmad</cp:lastModifiedBy>
  <cp:lastPrinted>2017-04-13T10:19:26Z</cp:lastPrinted>
  <dcterms:created xsi:type="dcterms:W3CDTF">2017-04-13T09:24:13Z</dcterms:created>
  <dcterms:modified xsi:type="dcterms:W3CDTF">2017-10-24T18:25:07Z</dcterms:modified>
</cp:coreProperties>
</file>